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390" windowHeight="9315" activeTab="0"/>
  </bookViews>
  <sheets>
    <sheet name="Angebot" sheetId="1" r:id="rId1"/>
    <sheet name="Deckungsbeitrag" sheetId="2" r:id="rId2"/>
  </sheets>
  <definedNames>
    <definedName name="_xlnm.Print_Area" localSheetId="0">'Angebot'!$A$1:$E$56</definedName>
  </definedNames>
  <calcPr fullCalcOnLoad="1"/>
</workbook>
</file>

<file path=xl/sharedStrings.xml><?xml version="1.0" encoding="utf-8"?>
<sst xmlns="http://schemas.openxmlformats.org/spreadsheetml/2006/main" count="51" uniqueCount="47">
  <si>
    <t>Angebot des Großhändlers über die Lieferung aller Komponenten</t>
  </si>
  <si>
    <t>ID</t>
  </si>
  <si>
    <t>Bezeichnung</t>
  </si>
  <si>
    <t>Stück</t>
  </si>
  <si>
    <t>Etagenswitch</t>
  </si>
  <si>
    <t>Miniswitch LWL</t>
  </si>
  <si>
    <t>Preis 
in Euro</t>
  </si>
  <si>
    <t>Summe
in Euro</t>
  </si>
  <si>
    <t>Standortswitch</t>
  </si>
  <si>
    <t>Gebäudeswitch</t>
  </si>
  <si>
    <t>Multimediaserver</t>
  </si>
  <si>
    <t>Access-Point</t>
  </si>
  <si>
    <t>PC für jedes Zimmer</t>
  </si>
  <si>
    <t>Laptop für Außenstelle</t>
  </si>
  <si>
    <t>Name des Prüngskandidaten:</t>
  </si>
  <si>
    <t>Seite 12</t>
  </si>
  <si>
    <t>Deckungsbeitrag</t>
  </si>
  <si>
    <t>Auftrag  B</t>
  </si>
  <si>
    <t>Liefermenge</t>
  </si>
  <si>
    <t>Nettopreis</t>
  </si>
  <si>
    <t>Auftrag  C</t>
  </si>
  <si>
    <t>Eingabebereich</t>
  </si>
  <si>
    <t>Rechenbereich</t>
  </si>
  <si>
    <t>Vorgabe für Prüfungskandidaten  Datei Hardware-Angebot.xls</t>
  </si>
  <si>
    <r>
      <t>K</t>
    </r>
    <r>
      <rPr>
        <b/>
        <vertAlign val="subscript"/>
        <sz val="10"/>
        <rFont val="Arial"/>
        <family val="2"/>
      </rPr>
      <t>var</t>
    </r>
  </si>
  <si>
    <r>
      <t>K</t>
    </r>
    <r>
      <rPr>
        <b/>
        <vertAlign val="subscript"/>
        <sz val="10"/>
        <rFont val="Arial"/>
        <family val="2"/>
      </rPr>
      <t>fix</t>
    </r>
  </si>
  <si>
    <t>Nettoeinkaufspreis</t>
  </si>
  <si>
    <t>- Rabatt vom Großhändler</t>
  </si>
  <si>
    <t>= Zieleinkaufspreis</t>
  </si>
  <si>
    <t>- Skonto vom Großhändler</t>
  </si>
  <si>
    <t>Bareinkaufspreis</t>
  </si>
  <si>
    <t>+ Bezugskosten</t>
  </si>
  <si>
    <t>+ Handlungskosten</t>
  </si>
  <si>
    <t>+ Gewinn</t>
  </si>
  <si>
    <t>= Selbstkosten</t>
  </si>
  <si>
    <t>+ Rabatt an Kunde</t>
  </si>
  <si>
    <t>= Zielverkaufspreis</t>
  </si>
  <si>
    <t>= Barverkaufspreis</t>
  </si>
  <si>
    <t>+ Skonto für Kunde</t>
  </si>
  <si>
    <t>= Listenverkaufspreis (netto)</t>
  </si>
  <si>
    <t>+ MWSt.</t>
  </si>
  <si>
    <t>= Angebotspreis (brutto)</t>
  </si>
  <si>
    <t>= Bezugspreis</t>
  </si>
  <si>
    <t>Aufgabe 3.2</t>
  </si>
  <si>
    <t>Aufgabe 3.3</t>
  </si>
  <si>
    <t>db je Rechner</t>
  </si>
  <si>
    <t>db abzgl. Ant. Kfix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</si>
</sst>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.00_ ;\-#,##0.00\ "/>
    <numFmt numFmtId="174" formatCode="#,##0.0_ ;\-#,##0.0\ "/>
    <numFmt numFmtId="175" formatCode="#,##0_ ;\-#,##0\ "/>
    <numFmt numFmtId="176" formatCode="0&quot; Stück&quot;"/>
    <numFmt numFmtId="177" formatCode="_-* #,##0\ &quot;€&quot;_-;\-* #,##0\ &quot;€&quot;_-;_-* &quot;-&quot;??\ &quot;€&quot;_-;_-@_-"/>
    <numFmt numFmtId="178" formatCode="_-* #,##0.0\ &quot;€&quot;_-;\-* #,##0.0\ &quot;€&quot;_-;_-* &quot;-&quot;??\ &quot;€&quot;_-;_-@_-"/>
    <numFmt numFmtId="179" formatCode="_-* #,##0.00\ [$€-1]_-;\-* #,##0.00\ [$€-1]_-;_-* &quot;-&quot;??\ [$€-1]_-;_-@_-"/>
    <numFmt numFmtId="180" formatCode="#,##0.00\ [$€-1];\-#,##0.00\ [$€-1]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176" fontId="4" fillId="3" borderId="1" xfId="0" applyNumberFormat="1" applyFont="1" applyFill="1" applyBorder="1" applyAlignment="1">
      <alignment/>
    </xf>
    <xf numFmtId="172" fontId="4" fillId="2" borderId="1" xfId="17" applyFont="1" applyFill="1" applyBorder="1" applyAlignment="1">
      <alignment/>
    </xf>
    <xf numFmtId="172" fontId="4" fillId="3" borderId="1" xfId="17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4" borderId="3" xfId="0" applyFill="1" applyBorder="1" applyAlignment="1">
      <alignment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/>
    </xf>
    <xf numFmtId="172" fontId="0" fillId="0" borderId="0" xfId="17" applyAlignment="1">
      <alignment/>
    </xf>
    <xf numFmtId="0" fontId="0" fillId="0" borderId="4" xfId="0" applyBorder="1" applyAlignment="1">
      <alignment/>
    </xf>
    <xf numFmtId="172" fontId="0" fillId="0" borderId="4" xfId="17" applyBorder="1" applyAlignment="1">
      <alignment/>
    </xf>
    <xf numFmtId="17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3" xfId="0" applyFont="1" applyBorder="1" applyAlignment="1" quotePrefix="1">
      <alignment/>
    </xf>
    <xf numFmtId="0" fontId="8" fillId="0" borderId="3" xfId="0" applyFont="1" applyBorder="1" applyAlignment="1">
      <alignment/>
    </xf>
    <xf numFmtId="9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>
      <alignment/>
    </xf>
    <xf numFmtId="0" fontId="8" fillId="0" borderId="5" xfId="0" applyFont="1" applyFill="1" applyBorder="1" applyAlignment="1" quotePrefix="1">
      <alignment/>
    </xf>
    <xf numFmtId="0" fontId="8" fillId="0" borderId="5" xfId="0" applyFont="1" applyBorder="1" applyAlignment="1">
      <alignment/>
    </xf>
    <xf numFmtId="179" fontId="8" fillId="0" borderId="5" xfId="0" applyNumberFormat="1" applyFont="1" applyBorder="1" applyAlignment="1">
      <alignment/>
    </xf>
    <xf numFmtId="0" fontId="8" fillId="0" borderId="3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Fill="1" applyBorder="1" applyAlignment="1" quotePrefix="1">
      <alignment/>
    </xf>
    <xf numFmtId="172" fontId="8" fillId="0" borderId="0" xfId="17" applyFont="1" applyAlignment="1">
      <alignment/>
    </xf>
    <xf numFmtId="0" fontId="2" fillId="7" borderId="6" xfId="0" applyFont="1" applyFill="1" applyBorder="1" applyAlignment="1" quotePrefix="1">
      <alignment/>
    </xf>
    <xf numFmtId="0" fontId="2" fillId="7" borderId="6" xfId="0" applyFont="1" applyFill="1" applyBorder="1" applyAlignment="1">
      <alignment/>
    </xf>
    <xf numFmtId="179" fontId="2" fillId="7" borderId="6" xfId="0" applyNumberFormat="1" applyFont="1" applyFill="1" applyBorder="1" applyAlignment="1">
      <alignment/>
    </xf>
    <xf numFmtId="0" fontId="4" fillId="0" borderId="0" xfId="0" applyFont="1" applyAlignment="1">
      <alignment/>
    </xf>
    <xf numFmtId="180" fontId="0" fillId="8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6.28125" style="2" customWidth="1"/>
    <col min="2" max="2" width="23.421875" style="0" customWidth="1"/>
    <col min="3" max="3" width="12.7109375" style="0" bestFit="1" customWidth="1"/>
    <col min="4" max="4" width="11.57421875" style="0" bestFit="1" customWidth="1"/>
    <col min="5" max="5" width="14.7109375" style="0" bestFit="1" customWidth="1"/>
  </cols>
  <sheetData>
    <row r="1" ht="12.75">
      <c r="B1" t="s">
        <v>23</v>
      </c>
    </row>
    <row r="2" spans="2:5" ht="12.75">
      <c r="B2" s="24" t="s">
        <v>14</v>
      </c>
      <c r="C2" s="23"/>
      <c r="D2" s="23"/>
      <c r="E2" s="23"/>
    </row>
    <row r="5" ht="12.75">
      <c r="B5" t="s">
        <v>0</v>
      </c>
    </row>
    <row r="7" spans="1:5" ht="31.5">
      <c r="A7" s="3" t="s">
        <v>1</v>
      </c>
      <c r="B7" s="1" t="s">
        <v>2</v>
      </c>
      <c r="C7" s="4" t="s">
        <v>6</v>
      </c>
      <c r="D7" s="1" t="s">
        <v>3</v>
      </c>
      <c r="E7" s="4" t="s">
        <v>7</v>
      </c>
    </row>
    <row r="8" spans="1:5" ht="12.75">
      <c r="A8" s="2">
        <v>1</v>
      </c>
      <c r="B8" t="s">
        <v>4</v>
      </c>
      <c r="C8" s="25">
        <v>512.4</v>
      </c>
      <c r="D8">
        <v>6</v>
      </c>
      <c r="E8" s="26">
        <f>D8*C8</f>
        <v>3074.3999999999996</v>
      </c>
    </row>
    <row r="9" spans="1:5" ht="12.75">
      <c r="A9" s="2">
        <v>2</v>
      </c>
      <c r="B9" t="s">
        <v>5</v>
      </c>
      <c r="C9" s="25">
        <v>120.7</v>
      </c>
      <c r="D9">
        <v>1</v>
      </c>
      <c r="E9" s="26">
        <f aca="true" t="shared" si="0" ref="E9:E15">D9*C9</f>
        <v>120.7</v>
      </c>
    </row>
    <row r="10" spans="1:5" ht="12.75">
      <c r="A10" s="2">
        <v>3</v>
      </c>
      <c r="B10" t="s">
        <v>8</v>
      </c>
      <c r="C10" s="25">
        <v>570.6</v>
      </c>
      <c r="D10">
        <v>1</v>
      </c>
      <c r="E10" s="26">
        <f t="shared" si="0"/>
        <v>570.6</v>
      </c>
    </row>
    <row r="11" spans="1:5" ht="12.75">
      <c r="A11" s="2">
        <v>4</v>
      </c>
      <c r="B11" t="s">
        <v>9</v>
      </c>
      <c r="C11" s="25">
        <v>590.4</v>
      </c>
      <c r="D11">
        <v>2</v>
      </c>
      <c r="E11" s="26">
        <f t="shared" si="0"/>
        <v>1180.8</v>
      </c>
    </row>
    <row r="12" spans="1:5" ht="12.75">
      <c r="A12" s="2">
        <v>5</v>
      </c>
      <c r="B12" t="s">
        <v>10</v>
      </c>
      <c r="C12" s="25">
        <v>1300</v>
      </c>
      <c r="D12">
        <v>1</v>
      </c>
      <c r="E12" s="26">
        <f t="shared" si="0"/>
        <v>1300</v>
      </c>
    </row>
    <row r="13" spans="1:5" ht="12.75">
      <c r="A13" s="2">
        <v>6</v>
      </c>
      <c r="B13" t="s">
        <v>11</v>
      </c>
      <c r="C13" s="25">
        <v>73.6</v>
      </c>
      <c r="D13">
        <v>1</v>
      </c>
      <c r="E13" s="26">
        <f t="shared" si="0"/>
        <v>73.6</v>
      </c>
    </row>
    <row r="14" spans="1:5" ht="12.75">
      <c r="A14" s="2">
        <v>7</v>
      </c>
      <c r="B14" t="s">
        <v>12</v>
      </c>
      <c r="C14" s="25">
        <v>460</v>
      </c>
      <c r="D14">
        <v>38</v>
      </c>
      <c r="E14" s="26">
        <f t="shared" si="0"/>
        <v>17480</v>
      </c>
    </row>
    <row r="15" spans="1:5" ht="13.5" thickBot="1">
      <c r="A15" s="2">
        <v>8</v>
      </c>
      <c r="B15" t="s">
        <v>13</v>
      </c>
      <c r="C15" s="25">
        <v>580</v>
      </c>
      <c r="D15" s="15">
        <v>1</v>
      </c>
      <c r="E15" s="26">
        <f t="shared" si="0"/>
        <v>580</v>
      </c>
    </row>
    <row r="16" spans="3:5" ht="12.75">
      <c r="C16" s="25"/>
      <c r="D16" s="27"/>
      <c r="E16" s="28">
        <f>SUM(E8:E15)</f>
        <v>24380.1</v>
      </c>
    </row>
    <row r="17" ht="12.75">
      <c r="C17" s="25"/>
    </row>
    <row r="18" spans="2:5" ht="15">
      <c r="B18" s="30" t="s">
        <v>26</v>
      </c>
      <c r="C18" s="30"/>
      <c r="D18" s="30"/>
      <c r="E18" s="31">
        <f>E16</f>
        <v>24380.1</v>
      </c>
    </row>
    <row r="19" spans="2:5" ht="15">
      <c r="B19" s="32" t="s">
        <v>27</v>
      </c>
      <c r="C19" s="33"/>
      <c r="D19" s="34">
        <v>0.05</v>
      </c>
      <c r="E19" s="35">
        <f>E18*D19</f>
        <v>1219.0049999999999</v>
      </c>
    </row>
    <row r="20" spans="2:5" ht="15">
      <c r="B20" s="36" t="s">
        <v>28</v>
      </c>
      <c r="C20" s="37"/>
      <c r="D20" s="37"/>
      <c r="E20" s="38">
        <f>E18-E19</f>
        <v>23161.094999999998</v>
      </c>
    </row>
    <row r="21" spans="2:5" ht="15">
      <c r="B21" s="39" t="s">
        <v>29</v>
      </c>
      <c r="C21" s="33"/>
      <c r="D21" s="34">
        <v>0.02</v>
      </c>
      <c r="E21" s="35">
        <f>E20*D21</f>
        <v>463.22189999999995</v>
      </c>
    </row>
    <row r="22" spans="2:5" ht="15">
      <c r="B22" s="40" t="s">
        <v>30</v>
      </c>
      <c r="C22" s="41"/>
      <c r="D22" s="41"/>
      <c r="E22" s="42">
        <f>E20-E21</f>
        <v>22697.873099999997</v>
      </c>
    </row>
    <row r="23" spans="2:5" ht="15">
      <c r="B23" s="43" t="s">
        <v>31</v>
      </c>
      <c r="C23" s="41"/>
      <c r="D23" s="44"/>
      <c r="E23" s="42">
        <v>50</v>
      </c>
    </row>
    <row r="24" spans="2:5" ht="15">
      <c r="B24" s="43" t="s">
        <v>42</v>
      </c>
      <c r="C24" s="41"/>
      <c r="D24" s="44"/>
      <c r="E24" s="42">
        <f>E22+E23</f>
        <v>22747.873099999997</v>
      </c>
    </row>
    <row r="25" spans="2:5" ht="15">
      <c r="B25" s="39" t="s">
        <v>32</v>
      </c>
      <c r="C25" s="33"/>
      <c r="D25" s="34">
        <v>0.28</v>
      </c>
      <c r="E25" s="35">
        <f>E24*D25</f>
        <v>6369.404468</v>
      </c>
    </row>
    <row r="26" spans="2:5" ht="15">
      <c r="B26" s="43" t="s">
        <v>34</v>
      </c>
      <c r="C26" s="41"/>
      <c r="D26" s="41"/>
      <c r="E26" s="42">
        <f>E22+E23+E25</f>
        <v>29117.277567999998</v>
      </c>
    </row>
    <row r="27" spans="2:5" ht="15">
      <c r="B27" s="39" t="s">
        <v>33</v>
      </c>
      <c r="C27" s="33"/>
      <c r="D27" s="34">
        <v>0.06</v>
      </c>
      <c r="E27" s="35">
        <f>E26*D27</f>
        <v>1747.0366540799998</v>
      </c>
    </row>
    <row r="28" spans="2:5" ht="15">
      <c r="B28" s="43" t="s">
        <v>37</v>
      </c>
      <c r="C28" s="41"/>
      <c r="D28" s="41"/>
      <c r="E28" s="42">
        <f>E26+E27</f>
        <v>30864.314222079996</v>
      </c>
    </row>
    <row r="29" spans="2:5" ht="15">
      <c r="B29" s="39" t="s">
        <v>38</v>
      </c>
      <c r="C29" s="33"/>
      <c r="D29" s="34">
        <v>0.02</v>
      </c>
      <c r="E29" s="35">
        <f>E28/(1-D29)*D29</f>
        <v>629.8839637159183</v>
      </c>
    </row>
    <row r="30" spans="2:5" ht="15">
      <c r="B30" s="36" t="s">
        <v>36</v>
      </c>
      <c r="C30" s="37"/>
      <c r="D30" s="37"/>
      <c r="E30" s="38">
        <f>E28+E29</f>
        <v>31494.198185795914</v>
      </c>
    </row>
    <row r="31" spans="2:5" ht="15">
      <c r="B31" s="39" t="s">
        <v>35</v>
      </c>
      <c r="C31" s="33"/>
      <c r="D31" s="34">
        <v>0.05</v>
      </c>
      <c r="E31" s="35">
        <f>E30/(1-D31)*D31</f>
        <v>1657.589378199785</v>
      </c>
    </row>
    <row r="32" spans="2:5" ht="15">
      <c r="B32" s="36" t="s">
        <v>39</v>
      </c>
      <c r="C32" s="37"/>
      <c r="D32" s="37"/>
      <c r="E32" s="38">
        <f>E30+E31</f>
        <v>33151.7875639957</v>
      </c>
    </row>
    <row r="33" spans="2:5" ht="15">
      <c r="B33" s="39" t="s">
        <v>40</v>
      </c>
      <c r="C33" s="33"/>
      <c r="D33" s="34">
        <v>0.19</v>
      </c>
      <c r="E33" s="35">
        <f>E32*D33</f>
        <v>6298.8396371591825</v>
      </c>
    </row>
    <row r="34" spans="2:5" ht="16.5" thickBot="1">
      <c r="B34" s="45" t="s">
        <v>41</v>
      </c>
      <c r="C34" s="46"/>
      <c r="D34" s="46"/>
      <c r="E34" s="47">
        <f>E32+E33</f>
        <v>39450.62720115488</v>
      </c>
    </row>
    <row r="35" ht="13.5" thickTop="1"/>
    <row r="54" ht="12.75">
      <c r="D54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E20 E26 E29 E31 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39" sqref="K39"/>
    </sheetView>
  </sheetViews>
  <sheetFormatPr defaultColWidth="11.421875" defaultRowHeight="12.75"/>
  <cols>
    <col min="3" max="3" width="16.7109375" style="0" customWidth="1"/>
    <col min="4" max="4" width="11.8515625" style="0" bestFit="1" customWidth="1"/>
    <col min="5" max="7" width="12.8515625" style="0" bestFit="1" customWidth="1"/>
  </cols>
  <sheetData>
    <row r="1" spans="1:2" ht="12.75">
      <c r="A1" s="2"/>
      <c r="B1" t="s">
        <v>23</v>
      </c>
    </row>
    <row r="2" spans="2:6" ht="12.75">
      <c r="B2" s="2"/>
      <c r="C2" s="24" t="s">
        <v>14</v>
      </c>
      <c r="D2" s="23"/>
      <c r="E2" s="23"/>
      <c r="F2" s="23"/>
    </row>
    <row r="4" ht="12.75">
      <c r="A4" t="s">
        <v>16</v>
      </c>
    </row>
    <row r="6" ht="12.75">
      <c r="H6" s="5"/>
    </row>
    <row r="7" spans="1:8" ht="12.75">
      <c r="A7" s="21" t="s">
        <v>21</v>
      </c>
      <c r="B7" s="22"/>
      <c r="D7" s="6" t="s">
        <v>17</v>
      </c>
      <c r="E7" s="7" t="s">
        <v>20</v>
      </c>
      <c r="H7" s="5"/>
    </row>
    <row r="8" spans="3:8" ht="12.75">
      <c r="C8" s="8" t="s">
        <v>18</v>
      </c>
      <c r="D8" s="9">
        <v>50</v>
      </c>
      <c r="E8" s="10">
        <v>40</v>
      </c>
      <c r="H8" s="5"/>
    </row>
    <row r="9" spans="3:8" ht="12.75">
      <c r="C9" s="8" t="s">
        <v>19</v>
      </c>
      <c r="D9" s="11">
        <v>480</v>
      </c>
      <c r="E9" s="12">
        <v>660</v>
      </c>
      <c r="H9" s="5"/>
    </row>
    <row r="10" spans="3:8" ht="14.25">
      <c r="C10" s="8" t="s">
        <v>24</v>
      </c>
      <c r="D10" s="11">
        <v>280</v>
      </c>
      <c r="E10" s="12">
        <v>440</v>
      </c>
      <c r="H10" s="5"/>
    </row>
    <row r="11" spans="3:8" ht="14.25">
      <c r="C11" s="8" t="s">
        <v>25</v>
      </c>
      <c r="D11" s="11">
        <v>120</v>
      </c>
      <c r="E11" s="12">
        <v>260</v>
      </c>
      <c r="H11" s="5"/>
    </row>
    <row r="12" ht="12.75">
      <c r="H12" s="5"/>
    </row>
    <row r="13" spans="1:5" ht="12.75">
      <c r="A13" s="15"/>
      <c r="B13" s="15"/>
      <c r="C13" s="15"/>
      <c r="D13" s="15"/>
      <c r="E13" s="15"/>
    </row>
    <row r="14" spans="1:5" ht="15">
      <c r="A14" s="19" t="s">
        <v>22</v>
      </c>
      <c r="B14" s="20"/>
      <c r="C14" s="14"/>
      <c r="D14" s="14"/>
      <c r="E14" s="14"/>
    </row>
    <row r="15" spans="1:5" ht="15">
      <c r="A15" s="16"/>
      <c r="B15" s="13"/>
      <c r="C15" s="14"/>
      <c r="D15" s="17" t="s">
        <v>17</v>
      </c>
      <c r="E15" s="18" t="s">
        <v>20</v>
      </c>
    </row>
    <row r="16" spans="1:5" ht="12.75">
      <c r="A16" s="48" t="s">
        <v>43</v>
      </c>
      <c r="C16" t="s">
        <v>45</v>
      </c>
      <c r="D16" s="29">
        <f>D9-D10</f>
        <v>200</v>
      </c>
      <c r="E16" s="29">
        <f>E9-E10</f>
        <v>220</v>
      </c>
    </row>
    <row r="17" spans="4:5" ht="12.75">
      <c r="D17" s="29"/>
      <c r="E17" s="29"/>
    </row>
    <row r="18" spans="1:5" ht="12.75">
      <c r="A18" s="48" t="s">
        <v>44</v>
      </c>
      <c r="C18" t="s">
        <v>46</v>
      </c>
      <c r="D18" s="29">
        <f>D16-D11</f>
        <v>80</v>
      </c>
      <c r="E18" s="49">
        <f>E16-E11</f>
        <v>-40</v>
      </c>
    </row>
    <row r="19" spans="4:5" ht="12.75">
      <c r="D19" s="26"/>
      <c r="E19" s="26"/>
    </row>
    <row r="20" ht="12.75">
      <c r="D20" s="26"/>
    </row>
  </sheetData>
  <printOptions/>
  <pageMargins left="0.72" right="0.29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FvS</dc:creator>
  <cp:keywords/>
  <dc:description/>
  <cp:lastModifiedBy>maxwell smart</cp:lastModifiedBy>
  <cp:lastPrinted>2008-06-22T18:03:58Z</cp:lastPrinted>
  <dcterms:created xsi:type="dcterms:W3CDTF">2008-02-13T13:49:24Z</dcterms:created>
  <dcterms:modified xsi:type="dcterms:W3CDTF">2009-10-15T12:57:34Z</dcterms:modified>
  <cp:category/>
  <cp:version/>
  <cp:contentType/>
  <cp:contentStatus/>
</cp:coreProperties>
</file>