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Lösung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<sst xmlns="http://schemas.openxmlformats.org/spreadsheetml/2006/main" count="38" uniqueCount="35">
  <si>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BW</t>
  </si>
  <si>
    <t>BP</t>
  </si>
  <si>
    <t>BB</t>
  </si>
  <si>
    <t>Fertigungsdauer 
(Min/Kasten)</t>
  </si>
  <si>
    <t>Betriebsgesamte Fixkosten:</t>
  </si>
  <si>
    <t>Stunden / Monat</t>
  </si>
  <si>
    <t>/ Monat</t>
  </si>
  <si>
    <t>1. Ermittlung der Gesamtkapazität in Min</t>
  </si>
  <si>
    <t>2. Ermittlung der db je Minute</t>
  </si>
  <si>
    <t>1. Gesamtkapazität</t>
  </si>
  <si>
    <t>Minuten je Monat</t>
  </si>
  <si>
    <t>3. Verteilung der Zeiten</t>
  </si>
  <si>
    <t>Maximaler Absatz</t>
  </si>
  <si>
    <t xml:space="preserve">Überlegungen: </t>
  </si>
  <si>
    <t>Laufzeit je Abfüllanlagen</t>
  </si>
  <si>
    <t>Angaben</t>
  </si>
  <si>
    <t>Lösung 1.2</t>
  </si>
  <si>
    <t>Variable Kosten (kv) 
(EUR/Kasten)</t>
  </si>
  <si>
    <t>Preis (e) 
(EUR/Kasten)</t>
  </si>
  <si>
    <t>Stückdeckungsbeitrag db
(=e - kv)</t>
  </si>
  <si>
    <t>Deckungsbeitrag DB je Sorte 
(= db * x)</t>
  </si>
  <si>
    <t>Lösung 1.3</t>
  </si>
  <si>
    <t xml:space="preserve">Priorität </t>
  </si>
  <si>
    <t>2. db je Min</t>
  </si>
  <si>
    <t>3. Verteilung der Maschinenzeiten auf die Biersorten - beginnend mit Priorität 1 - Ermittlung der Restkapazitäten nicht vergessen!</t>
  </si>
  <si>
    <t>benötigte Zeit für maximalen Absatz</t>
  </si>
  <si>
    <t xml:space="preserve">= Gewinnmaximales 
Betriebsergebnis </t>
  </si>
  <si>
    <t>- Betriebsgesamte 
Fixkosten</t>
  </si>
  <si>
    <t>DB Sorte BP</t>
  </si>
  <si>
    <t>DB Sorte BW</t>
  </si>
  <si>
    <t>DB Sorte BB</t>
  </si>
  <si>
    <t>Restkapa-zität in Min.</t>
  </si>
  <si>
    <t xml:space="preserve">Anzahl gefertigte Kästen
pro Monat (x)
(=ges. Laufzeit / Fert.dauer)  </t>
  </si>
  <si>
    <t>DB gesamt</t>
  </si>
  <si>
    <t>Betriebsergebnis
(=Summe der DB - Fixkosten)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</si>
</sst>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44" fontId="0" fillId="0" borderId="6" xfId="0" applyNumberFormat="1" applyBorder="1" applyAlignment="1">
      <alignment/>
    </xf>
    <xf numFmtId="44" fontId="0" fillId="0" borderId="7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44" fontId="0" fillId="0" borderId="3" xfId="18" applyFill="1" applyBorder="1" applyAlignment="1">
      <alignment/>
    </xf>
    <xf numFmtId="2" fontId="0" fillId="0" borderId="6" xfId="0" applyNumberForma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0" fillId="0" borderId="16" xfId="0" applyNumberFormat="1" applyBorder="1" applyAlignment="1">
      <alignment/>
    </xf>
    <xf numFmtId="44" fontId="0" fillId="2" borderId="17" xfId="0" applyNumberFormat="1" applyFill="1" applyBorder="1" applyAlignment="1">
      <alignment/>
    </xf>
    <xf numFmtId="44" fontId="0" fillId="2" borderId="11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2" borderId="17" xfId="0" applyFont="1" applyFill="1" applyBorder="1" applyAlignment="1">
      <alignment/>
    </xf>
    <xf numFmtId="0" fontId="0" fillId="0" borderId="5" xfId="0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164" fontId="0" fillId="0" borderId="25" xfId="0" applyNumberForma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2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9" xfId="0" applyBorder="1" applyAlignment="1">
      <alignment wrapText="1"/>
    </xf>
    <xf numFmtId="44" fontId="0" fillId="0" borderId="0" xfId="0" applyNumberFormat="1" applyFill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44" fontId="0" fillId="0" borderId="3" xfId="0" applyNumberFormat="1" applyBorder="1" applyAlignment="1">
      <alignment/>
    </xf>
    <xf numFmtId="44" fontId="0" fillId="0" borderId="8" xfId="0" applyNumberFormat="1" applyBorder="1" applyAlignment="1">
      <alignment/>
    </xf>
    <xf numFmtId="0" fontId="0" fillId="0" borderId="14" xfId="0" applyBorder="1" applyAlignment="1" quotePrefix="1">
      <alignment wrapText="1"/>
    </xf>
    <xf numFmtId="0" fontId="0" fillId="0" borderId="13" xfId="0" applyBorder="1" applyAlignment="1" quotePrefix="1">
      <alignment wrapText="1"/>
    </xf>
    <xf numFmtId="0" fontId="0" fillId="0" borderId="27" xfId="0" applyBorder="1" applyAlignment="1">
      <alignment wrapText="1"/>
    </xf>
    <xf numFmtId="44" fontId="0" fillId="0" borderId="28" xfId="0" applyNumberFormat="1" applyBorder="1" applyAlignment="1">
      <alignment/>
    </xf>
    <xf numFmtId="44" fontId="0" fillId="0" borderId="18" xfId="18" applyBorder="1" applyAlignment="1">
      <alignment/>
    </xf>
    <xf numFmtId="0" fontId="0" fillId="0" borderId="18" xfId="18" applyNumberFormat="1" applyBorder="1" applyAlignment="1">
      <alignment horizontal="center"/>
    </xf>
    <xf numFmtId="44" fontId="0" fillId="0" borderId="18" xfId="0" applyNumberForma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4.421875" style="0" customWidth="1"/>
    <col min="3" max="3" width="14.00390625" style="0" customWidth="1"/>
    <col min="4" max="4" width="12.140625" style="0" customWidth="1"/>
    <col min="5" max="5" width="14.421875" style="0" customWidth="1"/>
    <col min="6" max="6" width="12.28125" style="0" customWidth="1"/>
    <col min="7" max="7" width="11.8515625" style="0" bestFit="1" customWidth="1"/>
    <col min="8" max="8" width="12.8515625" style="0" bestFit="1" customWidth="1"/>
    <col min="9" max="9" width="11.8515625" style="0" bestFit="1" customWidth="1"/>
  </cols>
  <sheetData>
    <row r="1" ht="13.5" thickBot="1"/>
    <row r="2" ht="13.5" thickBot="1">
      <c r="B2" s="40" t="s">
        <v>15</v>
      </c>
    </row>
    <row r="3" ht="13.5" thickBot="1">
      <c r="B3" s="42"/>
    </row>
    <row r="4" spans="2:5" ht="13.5" thickBot="1">
      <c r="B4" s="48"/>
      <c r="C4" s="36" t="s">
        <v>0</v>
      </c>
      <c r="D4" s="33" t="s">
        <v>1</v>
      </c>
      <c r="E4" s="46" t="s">
        <v>2</v>
      </c>
    </row>
    <row r="5" spans="2:5" ht="25.5">
      <c r="B5" s="49" t="s">
        <v>3</v>
      </c>
      <c r="C5" s="47">
        <v>2</v>
      </c>
      <c r="D5" s="44">
        <v>1</v>
      </c>
      <c r="E5" s="45">
        <v>1.2</v>
      </c>
    </row>
    <row r="6" spans="2:5" ht="25.5">
      <c r="B6" s="50" t="s">
        <v>18</v>
      </c>
      <c r="C6" s="52">
        <v>8.7</v>
      </c>
      <c r="D6" s="2">
        <v>11</v>
      </c>
      <c r="E6" s="5">
        <v>10</v>
      </c>
    </row>
    <row r="7" spans="2:5" ht="26.25" thickBot="1">
      <c r="B7" s="51" t="s">
        <v>17</v>
      </c>
      <c r="C7" s="53">
        <v>6.3</v>
      </c>
      <c r="D7" s="7">
        <v>10</v>
      </c>
      <c r="E7" s="8">
        <v>8.2</v>
      </c>
    </row>
    <row r="9" ht="13.5" thickBot="1"/>
    <row r="10" spans="2:5" ht="12.75">
      <c r="B10" s="3" t="s">
        <v>4</v>
      </c>
      <c r="C10" s="13"/>
      <c r="D10" s="18">
        <v>36000</v>
      </c>
      <c r="E10" s="14" t="s">
        <v>6</v>
      </c>
    </row>
    <row r="11" spans="2:5" ht="13.5" thickBot="1">
      <c r="B11" s="6" t="s">
        <v>14</v>
      </c>
      <c r="C11" s="15"/>
      <c r="D11" s="19">
        <v>176</v>
      </c>
      <c r="E11" s="16" t="s">
        <v>5</v>
      </c>
    </row>
    <row r="12" ht="13.5" thickBot="1"/>
    <row r="13" ht="13.5" thickBot="1">
      <c r="B13" s="40" t="s">
        <v>16</v>
      </c>
    </row>
    <row r="14" ht="13.5" thickBot="1"/>
    <row r="15" spans="1:5" ht="12.75">
      <c r="A15" s="22"/>
      <c r="B15" s="3"/>
      <c r="C15" s="20" t="s">
        <v>0</v>
      </c>
      <c r="D15" s="20" t="s">
        <v>1</v>
      </c>
      <c r="E15" s="21" t="s">
        <v>2</v>
      </c>
    </row>
    <row r="16" spans="1:5" ht="39" customHeight="1" thickBot="1">
      <c r="A16" s="22"/>
      <c r="B16" s="41" t="s">
        <v>32</v>
      </c>
      <c r="C16" s="15">
        <f>$D$11/C5*60</f>
        <v>5280</v>
      </c>
      <c r="D16" s="15">
        <f>$D$11/D5*60</f>
        <v>10560</v>
      </c>
      <c r="E16" s="15">
        <f>$D$11/E5*60</f>
        <v>8800.000000000002</v>
      </c>
    </row>
    <row r="17" ht="13.5" thickBot="1"/>
    <row r="18" spans="2:9" ht="30" customHeight="1">
      <c r="B18" s="57" t="s">
        <v>19</v>
      </c>
      <c r="C18" s="58">
        <f>C6-C7</f>
        <v>2.3999999999999995</v>
      </c>
      <c r="D18" s="58">
        <f>D6-D7</f>
        <v>1</v>
      </c>
      <c r="E18" s="59">
        <f>E6-E7</f>
        <v>1.8000000000000007</v>
      </c>
      <c r="G18" s="9"/>
      <c r="H18" s="9"/>
      <c r="I18" s="9"/>
    </row>
    <row r="19" spans="2:9" ht="39" thickBot="1">
      <c r="B19" s="41" t="s">
        <v>20</v>
      </c>
      <c r="C19" s="11">
        <f>C18*C16</f>
        <v>12671.999999999996</v>
      </c>
      <c r="D19" s="11">
        <f>D18*D16</f>
        <v>10560</v>
      </c>
      <c r="E19" s="12">
        <f>E18*E16</f>
        <v>15840.00000000001</v>
      </c>
      <c r="F19" s="9"/>
      <c r="G19" s="9"/>
      <c r="H19" s="9"/>
      <c r="I19" s="9"/>
    </row>
    <row r="20" ht="13.5" thickBot="1"/>
    <row r="21" spans="2:3" ht="39" thickBot="1">
      <c r="B21" s="54" t="s">
        <v>34</v>
      </c>
      <c r="C21" s="32">
        <f>SUM(C19:E19)-D10</f>
        <v>3072.0000000000073</v>
      </c>
    </row>
    <row r="22" spans="2:3" ht="13.5" thickBot="1">
      <c r="B22" s="43"/>
      <c r="C22" s="55"/>
    </row>
    <row r="23" spans="2:3" ht="13.5" thickBot="1">
      <c r="B23" s="40" t="s">
        <v>21</v>
      </c>
      <c r="C23" s="55"/>
    </row>
    <row r="25" spans="1:4" ht="12.75">
      <c r="A25" s="22"/>
      <c r="B25" s="22" t="s">
        <v>13</v>
      </c>
      <c r="C25" s="22"/>
      <c r="D25" s="22"/>
    </row>
    <row r="26" spans="1:4" ht="12.75">
      <c r="A26" s="22"/>
      <c r="B26" s="22" t="s">
        <v>7</v>
      </c>
      <c r="C26" s="22"/>
      <c r="D26" s="22"/>
    </row>
    <row r="27" spans="2:4" ht="12.75">
      <c r="B27" s="22" t="s">
        <v>8</v>
      </c>
      <c r="C27" s="22"/>
      <c r="D27" s="22"/>
    </row>
    <row r="28" spans="2:6" ht="25.5" customHeight="1">
      <c r="B28" s="68" t="s">
        <v>24</v>
      </c>
      <c r="C28" s="68"/>
      <c r="D28" s="68"/>
      <c r="E28" s="68"/>
      <c r="F28" s="68"/>
    </row>
    <row r="29" ht="13.5" thickBot="1"/>
    <row r="30" spans="2:5" ht="13.5" thickBot="1">
      <c r="B30" s="17" t="s">
        <v>12</v>
      </c>
      <c r="C30" s="23">
        <v>8000</v>
      </c>
      <c r="D30" s="23">
        <v>5000</v>
      </c>
      <c r="E30" s="24">
        <v>9000</v>
      </c>
    </row>
    <row r="31" ht="13.5" thickBot="1"/>
    <row r="32" spans="2:6" s="37" customFormat="1" ht="25.5">
      <c r="B32" s="38"/>
      <c r="C32" s="39"/>
      <c r="D32" s="4"/>
      <c r="E32" s="62"/>
      <c r="F32" s="67" t="s">
        <v>31</v>
      </c>
    </row>
    <row r="33" spans="2:6" ht="12.75">
      <c r="B33" s="27" t="s">
        <v>9</v>
      </c>
      <c r="C33" s="25">
        <f>3*D11*60</f>
        <v>31680</v>
      </c>
      <c r="D33" s="1" t="s">
        <v>10</v>
      </c>
      <c r="E33" s="34"/>
      <c r="F33" s="27">
        <f>C33</f>
        <v>31680</v>
      </c>
    </row>
    <row r="34" spans="2:6" ht="12.75">
      <c r="B34" s="27" t="s">
        <v>23</v>
      </c>
      <c r="C34" s="26">
        <f>C18/C5</f>
        <v>1.1999999999999997</v>
      </c>
      <c r="D34" s="26">
        <f>D18/D5</f>
        <v>1</v>
      </c>
      <c r="E34" s="63">
        <f>E18/E5</f>
        <v>1.5000000000000007</v>
      </c>
      <c r="F34" s="27"/>
    </row>
    <row r="35" spans="2:6" ht="12.75">
      <c r="B35" s="27" t="s">
        <v>11</v>
      </c>
      <c r="C35" s="25"/>
      <c r="D35" s="1"/>
      <c r="E35" s="64"/>
      <c r="F35" s="27"/>
    </row>
    <row r="36" spans="2:6" ht="12.75">
      <c r="B36" s="27" t="s">
        <v>22</v>
      </c>
      <c r="C36" s="56">
        <v>2</v>
      </c>
      <c r="D36" s="56">
        <v>3</v>
      </c>
      <c r="E36" s="65">
        <v>1</v>
      </c>
      <c r="F36" s="27"/>
    </row>
    <row r="37" spans="2:6" ht="27" customHeight="1">
      <c r="B37" s="50" t="s">
        <v>25</v>
      </c>
      <c r="C37" s="25">
        <f>C30*C5</f>
        <v>16000</v>
      </c>
      <c r="D37" s="25">
        <f>D30*D5</f>
        <v>5000</v>
      </c>
      <c r="E37" s="34">
        <f>E30*E5</f>
        <v>10800</v>
      </c>
      <c r="F37" s="27"/>
    </row>
    <row r="38" spans="2:6" ht="12.75">
      <c r="B38" s="27" t="s">
        <v>30</v>
      </c>
      <c r="C38" s="26"/>
      <c r="D38" s="1"/>
      <c r="E38" s="66">
        <f>E37*E34</f>
        <v>16200.000000000007</v>
      </c>
      <c r="F38" s="27">
        <f>F33-E37</f>
        <v>20880</v>
      </c>
    </row>
    <row r="39" spans="2:6" ht="12.75">
      <c r="B39" s="27" t="s">
        <v>29</v>
      </c>
      <c r="C39" s="26">
        <f>C37*C34</f>
        <v>19199.999999999996</v>
      </c>
      <c r="D39" s="1"/>
      <c r="E39" s="66"/>
      <c r="F39" s="27">
        <f>F38-C37</f>
        <v>4880</v>
      </c>
    </row>
    <row r="40" spans="2:6" ht="12.75">
      <c r="B40" s="27" t="s">
        <v>28</v>
      </c>
      <c r="C40" s="25"/>
      <c r="D40" s="10">
        <f>F39*D34</f>
        <v>4880</v>
      </c>
      <c r="E40" s="34"/>
      <c r="F40" s="27"/>
    </row>
    <row r="41" spans="2:6" ht="12.75">
      <c r="B41" s="27"/>
      <c r="C41" s="25"/>
      <c r="D41" s="1"/>
      <c r="E41" s="34"/>
      <c r="F41" s="27"/>
    </row>
    <row r="42" spans="2:6" ht="12.75">
      <c r="B42" s="27" t="s">
        <v>33</v>
      </c>
      <c r="C42" s="26">
        <f>E38+C39+D40</f>
        <v>40280</v>
      </c>
      <c r="D42" s="1"/>
      <c r="E42" s="34"/>
      <c r="F42" s="27"/>
    </row>
    <row r="43" spans="2:6" ht="26.25" thickBot="1">
      <c r="B43" s="61" t="s">
        <v>27</v>
      </c>
      <c r="C43" s="30">
        <f>D10</f>
        <v>36000</v>
      </c>
      <c r="D43" s="1"/>
      <c r="E43" s="34"/>
      <c r="F43" s="27"/>
    </row>
    <row r="44" spans="2:6" ht="26.25" thickBot="1">
      <c r="B44" s="60" t="s">
        <v>26</v>
      </c>
      <c r="C44" s="31">
        <f>C42-C43</f>
        <v>4280</v>
      </c>
      <c r="D44" s="29"/>
      <c r="E44" s="35"/>
      <c r="F44" s="28"/>
    </row>
  </sheetData>
  <mergeCells count="1">
    <mergeCell ref="B28:F2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maxwell smart</dc:creator>
  <cp:keywords/>
  <dc:description/>
  <cp:lastModifiedBy>maxwell smart</cp:lastModifiedBy>
  <cp:lastPrinted>2009-04-14T08:22:33Z</cp:lastPrinted>
  <dcterms:created xsi:type="dcterms:W3CDTF">2008-11-07T11:16:16Z</dcterms:created>
  <dcterms:modified xsi:type="dcterms:W3CDTF">2009-06-06T10:07:10Z</dcterms:modified>
  <cp:category/>
  <cp:version/>
  <cp:contentType/>
  <cp:contentStatus/>
</cp:coreProperties>
</file>